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1355" windowHeight="9315"/>
  </bookViews>
  <sheets>
    <sheet name="licitação" sheetId="4" r:id="rId1"/>
    <sheet name="Plan1" sheetId="5" r:id="rId2"/>
  </sheets>
  <definedNames>
    <definedName name="_xlnm.Print_Area" localSheetId="0">licitação!$A$1:$K$61</definedName>
  </definedNames>
  <calcPr calcId="144525"/>
</workbook>
</file>

<file path=xl/calcChain.xml><?xml version="1.0" encoding="utf-8"?>
<calcChain xmlns="http://schemas.openxmlformats.org/spreadsheetml/2006/main">
  <c r="I58" i="4" l="1"/>
  <c r="K58" i="4" s="1"/>
  <c r="K57" i="4"/>
  <c r="I57" i="4"/>
  <c r="I56" i="4"/>
  <c r="K56" i="4" s="1"/>
  <c r="I55" i="4"/>
  <c r="K55" i="4" s="1"/>
  <c r="K54" i="4"/>
  <c r="I54" i="4"/>
  <c r="I53" i="4"/>
  <c r="K53" i="4" s="1"/>
  <c r="I52" i="4"/>
  <c r="K52" i="4" s="1"/>
  <c r="I51" i="4"/>
  <c r="K51" i="4" s="1"/>
  <c r="I50" i="4"/>
  <c r="K50" i="4" s="1"/>
  <c r="K49" i="4"/>
  <c r="I49" i="4"/>
  <c r="I48" i="4"/>
  <c r="K48" i="4" s="1"/>
  <c r="I47" i="4"/>
  <c r="K47" i="4" s="1"/>
  <c r="K46" i="4"/>
  <c r="I46" i="4"/>
  <c r="I45" i="4"/>
  <c r="K45" i="4" s="1"/>
  <c r="I44" i="4"/>
  <c r="K44" i="4" s="1"/>
  <c r="I43" i="4"/>
  <c r="K43" i="4" s="1"/>
  <c r="I42" i="4"/>
  <c r="K42" i="4" s="1"/>
  <c r="K41" i="4"/>
  <c r="I41" i="4"/>
  <c r="I40" i="4"/>
  <c r="K40" i="4" s="1"/>
  <c r="I39" i="4"/>
  <c r="K39" i="4" s="1"/>
  <c r="K38" i="4"/>
  <c r="I38" i="4"/>
  <c r="I37" i="4"/>
  <c r="K37" i="4" s="1"/>
  <c r="I36" i="4"/>
  <c r="K36" i="4" s="1"/>
  <c r="I35" i="4"/>
  <c r="K35" i="4" s="1"/>
  <c r="I34" i="4"/>
  <c r="K34" i="4" s="1"/>
  <c r="K33" i="4"/>
  <c r="I33" i="4"/>
  <c r="I32" i="4"/>
  <c r="K32" i="4" s="1"/>
  <c r="I31" i="4"/>
  <c r="K31" i="4" s="1"/>
  <c r="K30" i="4"/>
  <c r="I30" i="4"/>
  <c r="I29" i="4"/>
  <c r="K29" i="4" s="1"/>
  <c r="I28" i="4"/>
  <c r="K28" i="4" s="1"/>
  <c r="I27" i="4"/>
  <c r="K27" i="4" s="1"/>
  <c r="I26" i="4"/>
  <c r="K26" i="4" s="1"/>
  <c r="K25" i="4"/>
  <c r="I25" i="4"/>
  <c r="I24" i="4"/>
  <c r="K24" i="4" s="1"/>
  <c r="I23" i="4"/>
  <c r="K23" i="4" s="1"/>
  <c r="K22" i="4"/>
  <c r="I22" i="4"/>
  <c r="I21" i="4"/>
  <c r="K21" i="4" s="1"/>
  <c r="I20" i="4"/>
  <c r="K20" i="4" s="1"/>
  <c r="I19" i="4"/>
  <c r="K19" i="4" s="1"/>
  <c r="I18" i="4"/>
  <c r="K18" i="4" s="1"/>
  <c r="K17" i="4"/>
  <c r="I17" i="4"/>
  <c r="I16" i="4"/>
  <c r="K16" i="4" s="1"/>
  <c r="I15" i="4"/>
  <c r="K15" i="4" s="1"/>
  <c r="K14" i="4"/>
  <c r="I14" i="4"/>
  <c r="I13" i="4"/>
  <c r="K13" i="4" s="1"/>
  <c r="I12" i="4"/>
  <c r="K12" i="4" s="1"/>
  <c r="I11" i="4"/>
  <c r="K11" i="4" s="1"/>
  <c r="I10" i="4"/>
  <c r="K10" i="4" s="1"/>
  <c r="K9" i="4"/>
  <c r="I9" i="4"/>
  <c r="I8" i="4"/>
  <c r="K8" i="4" s="1"/>
  <c r="I7" i="4"/>
  <c r="K7" i="4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K6" i="4"/>
  <c r="I6" i="4"/>
  <c r="A6" i="4"/>
  <c r="K5" i="4"/>
  <c r="I5" i="4"/>
  <c r="J59" i="4" l="1"/>
</calcChain>
</file>

<file path=xl/sharedStrings.xml><?xml version="1.0" encoding="utf-8"?>
<sst xmlns="http://schemas.openxmlformats.org/spreadsheetml/2006/main" count="230" uniqueCount="183">
  <si>
    <t>BOBINA DE SACO PLÁSTICO PARA COLETA DE AMOSTRA</t>
  </si>
  <si>
    <t>BOTA PARA LIMPEZA</t>
  </si>
  <si>
    <t xml:space="preserve">DETERGENTE LÍQUIDO </t>
  </si>
  <si>
    <t>ESPONJA PRATEADA</t>
  </si>
  <si>
    <t>ESCOVA DE LAVAR ROUPA</t>
  </si>
  <si>
    <t>ESCOVA DE VASO SANITÁRIO</t>
  </si>
  <si>
    <t>GUARDANAPO DE PAPEL</t>
  </si>
  <si>
    <t>LIXEIRA PARA BANHEIROS E SALAS</t>
  </si>
  <si>
    <t>PANO DE PRATO</t>
  </si>
  <si>
    <t>PEDRA SANITÁRIA</t>
  </si>
  <si>
    <t xml:space="preserve">SABÃO EM BARRA </t>
  </si>
  <si>
    <t>CORDA PARA VARAL</t>
  </si>
  <si>
    <t>OBS: TODOS OS PRODUTOS DE LIMPEZA TEM DE POSSUIR CERTIFICAÇÃO DA ANVISA E DO MINISTÉRIO DE SAÚDE</t>
  </si>
  <si>
    <t>TERMO DE REFERÊNCIA</t>
  </si>
  <si>
    <t xml:space="preserve">ÁGUA SANITÁRIA  </t>
  </si>
  <si>
    <t>MARINA, SANTA CLARA OU YPÊ</t>
  </si>
  <si>
    <t>Unidade</t>
  </si>
  <si>
    <t xml:space="preserve">ÁLCOOL </t>
  </si>
  <si>
    <t>Embalagem de 1l. Álcool etílico hidratado, 92,8º, para uso doméstico.</t>
  </si>
  <si>
    <t>FLOOPS OU MINALCOOL</t>
  </si>
  <si>
    <t>AROMATIZADOR DE AMBIENTE</t>
  </si>
  <si>
    <t>Desodorante/aromatizante de ambiente, tipo aerosol, aromas variados, uso geral, biodegradável, embalagem de 400ml</t>
  </si>
  <si>
    <t>BOM AR OU GLAYD'S</t>
  </si>
  <si>
    <t>unid</t>
  </si>
  <si>
    <t xml:space="preserve">AMACIANTE DE ROUPA </t>
  </si>
  <si>
    <t>Aspecto líquido viscoso concentrado, perfumado. Frasco 2L.</t>
  </si>
  <si>
    <t>MARINA OU SUAVIT</t>
  </si>
  <si>
    <t xml:space="preserve">Produto para remoção de sujeiras, manchas e incrustações em superfícies cerâmicas. Embalagem de 1L. </t>
  </si>
  <si>
    <t>START</t>
  </si>
  <si>
    <t>PLÁSTICOS SANT'ANNA</t>
  </si>
  <si>
    <t>ESTRELA</t>
  </si>
  <si>
    <t>Bobina</t>
  </si>
  <si>
    <t>Bota de pvc cano curto branca - Tamanho variado entre 33 a 44.</t>
  </si>
  <si>
    <t>PVC BB</t>
  </si>
  <si>
    <t>Par</t>
  </si>
  <si>
    <t>BRILHO ALUMÍNIO</t>
  </si>
  <si>
    <t>Produto para dar brilho e polimento no alumínio e inox. Remove as sujeiras e os riscos mais leves. Embalagem de 500mL.</t>
  </si>
  <si>
    <t>RÉGIS</t>
  </si>
  <si>
    <t xml:space="preserve">CERA LIQUIDA INCOLOR  </t>
  </si>
  <si>
    <t xml:space="preserve">Produto para polimento e brilho de superfícies. Embalagem de 750mL. </t>
  </si>
  <si>
    <t>ARDÓSIA, BRIO OU BIO BRILHO</t>
  </si>
  <si>
    <t xml:space="preserve">COPO DESCARTÁVEL 200 ml  </t>
  </si>
  <si>
    <t>Pacote com 100 uni. Atendendo
norma ABNT 14865.</t>
  </si>
  <si>
    <t>COPOPLAST</t>
  </si>
  <si>
    <t>Pct c/100</t>
  </si>
  <si>
    <t xml:space="preserve">COPO DESCARTÁVEL 50 ml  </t>
  </si>
  <si>
    <t>Pacote com 100 uni. Atendendo norma ABNT 14865.</t>
  </si>
  <si>
    <t>Material nylon resistente. Pacote com 10 metros.</t>
  </si>
  <si>
    <t>SANTA TEREZINHA OU ARCO ÍRIS</t>
  </si>
  <si>
    <t xml:space="preserve">DESINFETANTE </t>
  </si>
  <si>
    <t xml:space="preserve">DETERGENTE EM PÓ </t>
  </si>
  <si>
    <t>Embalagem em saco plástico de 1kg. Sabão em pó azul granulado, com ação amaciante e alto poder de dissolução.</t>
  </si>
  <si>
    <t>TIXAN, BRILHANTE OU COQUEL</t>
  </si>
  <si>
    <t>Frasco de 500mL. Desengordurante e desinfetante
para limpeza pesada com aroma agradável,
biodegradável.</t>
  </si>
  <si>
    <t>MINUANO, YPÊ, BIOLIMP OU MARINA</t>
  </si>
  <si>
    <t>Escova de plástico, para lavar roupa, em formato oval, medindo aproximadamente 10cm de diâmetro com cerdas de nylon.</t>
  </si>
  <si>
    <t xml:space="preserve">CONDOR </t>
  </si>
  <si>
    <t>Escova p/limpeza de vasos sanitários com haste e suporte.</t>
  </si>
  <si>
    <t>CONDOR</t>
  </si>
  <si>
    <t>ESPONJA  P/ LOUÇA</t>
  </si>
  <si>
    <t>Esponja de limpeza, dupla face 110 x 75 x 20mm, composto de fibra sintética abrasiva e espuma de poliuretano.</t>
  </si>
  <si>
    <t>BETANNIN</t>
  </si>
  <si>
    <t>SCOTH BRITE</t>
  </si>
  <si>
    <t>Guardanapo de papel branco, medindo
aproximadamente 20 cm x 22 cm.</t>
  </si>
  <si>
    <t>BOB OU SANTEPEL</t>
  </si>
  <si>
    <t>Pct c/50</t>
  </si>
  <si>
    <t xml:space="preserve">ISQUEIRO (GRANDE) </t>
  </si>
  <si>
    <t>Corpo revestido em plástico, com acendedor, gás embutido, descartável.</t>
  </si>
  <si>
    <t>BIC OU CRICKET</t>
  </si>
  <si>
    <t xml:space="preserve">LÃ DE AÇO </t>
  </si>
  <si>
    <t>Esponja de lã de aço, biodegradável, de alta qualidade e resistência. Pacote com 8 unidades.</t>
  </si>
  <si>
    <t>PEREIRA, MEGAFORT, ASSOLAN OU BOMBRIL</t>
  </si>
  <si>
    <t>Pct</t>
  </si>
  <si>
    <t xml:space="preserve">LIMPADOR MULTI-USO  </t>
  </si>
  <si>
    <t>Limpador instantâneo. Remove gorduras, poeiras e outros tipos de sujeiras.</t>
  </si>
  <si>
    <t>START, UAU OU VEJA</t>
  </si>
  <si>
    <t>LIXEIRA COM PEDAL 15L</t>
  </si>
  <si>
    <t>Cesto para lixo com tampa e pedal, em plástico formato cilíndrico, fundo plano, capacidade mínima de 15 litros.</t>
  </si>
  <si>
    <t>JAGUAR, PLASTICOS SANT'ANNA</t>
  </si>
  <si>
    <t>PLASTICOS SANT'ANNA OU JAGUAR</t>
  </si>
  <si>
    <t>LUVA DE LÁTEX P/ LIMPEZA</t>
  </si>
  <si>
    <t>Luvas de borracha antiderrapante tamanho médio para limpeza,
confeccionada em látex natural, formato anatômico. Diversos Tamanhos.</t>
  </si>
  <si>
    <t>VOLK, DANNY OU MUCAMBO</t>
  </si>
  <si>
    <t>Pano de prato em tecido branco, encorpado e
absorvente, 100% algodão, medindo
aproximadamente 0,45 m x 0,75 m</t>
  </si>
  <si>
    <t>PANOSUL</t>
  </si>
  <si>
    <t>PANO MULTI -USO</t>
  </si>
  <si>
    <t>Pano de limpeza multi-uso fabricado em 70% viscose e 30% poliéster medindo 33cm x 60cm</t>
  </si>
  <si>
    <t>PERFEX OU ASSOLAN</t>
  </si>
  <si>
    <t xml:space="preserve">PÁ DE LIXO GALVANIZADA </t>
  </si>
  <si>
    <t>SANTA TEREZINHA</t>
  </si>
  <si>
    <t>PALHA DE AÇO N.02</t>
  </si>
  <si>
    <t>Produto para limpeza pesada de utensílios e superfícies.</t>
  </si>
  <si>
    <t>SHOW, BRIL OU LIMPPANO</t>
  </si>
  <si>
    <t>Folha de alumínio – Rolo com 7,5 x 30 cm</t>
  </si>
  <si>
    <t>BOREDA</t>
  </si>
  <si>
    <t>Rolo</t>
  </si>
  <si>
    <t xml:space="preserve">PAPEL HIGIÊNICO </t>
  </si>
  <si>
    <t>Papel higiênico branco luxo 30 X 10. Folha Simples. Neutro. Papel 100% celulose virgem. Pacote com 4 unidades.</t>
  </si>
  <si>
    <t>CARINHO</t>
  </si>
  <si>
    <t>Fardo com 16 pcts</t>
  </si>
  <si>
    <t xml:space="preserve">PAPEL TOALHA  </t>
  </si>
  <si>
    <t>Papel toalha para cozinha, branco, macio, absorvente,
folha dupla, picotado - Pacote com 2 rolos de 50
toalhas de 22 x 20 cm cada uma.</t>
  </si>
  <si>
    <t>MILLI OU CLARYS</t>
  </si>
  <si>
    <t>Pacote com 50 toalhas</t>
  </si>
  <si>
    <t>PASTA CRISTAL</t>
  </si>
  <si>
    <t>Produto a base de sabão de coco com detergente sintético, associado a um agente mineral, destinada a limpeza pesada de superfícies em geral.</t>
  </si>
  <si>
    <t>UFE</t>
  </si>
  <si>
    <t>Produto em caixa com um unidade de 35 grs, biodegradável, ação anti-bactericida e germicida.</t>
  </si>
  <si>
    <t xml:space="preserve">PREGADOR DE ROUPA </t>
  </si>
  <si>
    <t>Prendedor de roupa, formato retangular, de madeira. Pacote com 12 unidades.</t>
  </si>
  <si>
    <t>SANTA TEREZINHA OU MAD</t>
  </si>
  <si>
    <t>Pct c/ 12 unid.</t>
  </si>
  <si>
    <t>PORTUENSE</t>
  </si>
  <si>
    <t>Sabão em barra glicerinado. Tablete com 200gr.</t>
  </si>
  <si>
    <t>ALPES OU BICA</t>
  </si>
  <si>
    <t xml:space="preserve">SABONETE </t>
  </si>
  <si>
    <t>Sabonete de 90 g, branco, suave, cremoso e
perfumado</t>
  </si>
  <si>
    <t>NYPS OU YPÊ</t>
  </si>
  <si>
    <t xml:space="preserve">SABONETE LÍQUIDO </t>
  </si>
  <si>
    <t>Perolado e cremoso. Espesante, Fragrância, Sequestrante e Umectante.</t>
  </si>
  <si>
    <t>MAZZO OU MIMO</t>
  </si>
  <si>
    <t>SACO CRU</t>
  </si>
  <si>
    <t>Pano de chão cru em algodão. Medindo aproximadamente 65x85cm.</t>
  </si>
  <si>
    <t>CANARINHO</t>
  </si>
  <si>
    <t xml:space="preserve">SACO DE LIXO 15 lt </t>
  </si>
  <si>
    <t>Saco plástico para lixo, medindo 39x58cm, reforçado, capacidade
para 15 litros</t>
  </si>
  <si>
    <t>UTILAR</t>
  </si>
  <si>
    <t>Pct c/20</t>
  </si>
  <si>
    <t xml:space="preserve">SACO DE LIXO 30 lt </t>
  </si>
  <si>
    <t>Saco plástico para lixo, medindo 59x62cm, reforçado, capacidade para 30 litros</t>
  </si>
  <si>
    <t xml:space="preserve">SACO DE LIXO 100 lt </t>
  </si>
  <si>
    <t>Saco plástico para lixo, medindo 75x105cm, reforçado, capacidade
para 100 litros</t>
  </si>
  <si>
    <t>Pct c/10</t>
  </si>
  <si>
    <t xml:space="preserve">SACO DE LIXO 50 lt </t>
  </si>
  <si>
    <t>Saco plástico para lixo, medindo 63x80cm, reforçado, capacidade
para 50 litros</t>
  </si>
  <si>
    <t>Vassoura doméstica, 100% piaçava.</t>
  </si>
  <si>
    <t>PORTO OU PORTUENSE</t>
  </si>
  <si>
    <t>Vassoura de pelo sintético, resistente, com cabo de
madeira e base medindo entre 30 e 40 cm</t>
  </si>
  <si>
    <t>CONDOR OU BETTANIN</t>
  </si>
  <si>
    <t>-</t>
  </si>
  <si>
    <t>Embalagem de 1l. Água sanitária de uso geral deve apresentar teor mínimo de cloro ativo
de 2,0-2,5% p/p.</t>
  </si>
  <si>
    <t>ÁLCOOL EM GEL</t>
  </si>
  <si>
    <t>Alcool em gel etílico hidratado 65º INPM (embalagem de 500ml)</t>
  </si>
  <si>
    <t>IPÊ</t>
  </si>
  <si>
    <t xml:space="preserve">CERA LÍQUIDA VERDE P/ ARDÓSIA </t>
  </si>
  <si>
    <t>Embalagem de 2L. Com ação germicida e bactericida, tendo o produto registro na ANVISA e informações expostas na embalagem.</t>
  </si>
  <si>
    <t>MARINA OU SCARLIN</t>
  </si>
  <si>
    <t>PLASTICOS SANT'ANNA</t>
  </si>
  <si>
    <t>Pct c/5 unid</t>
  </si>
  <si>
    <t>Rodo de plástico 40 cm duplo cabo de madeira</t>
  </si>
  <si>
    <t>Rodo de plástico 60 cm duplo cabo de madeira</t>
  </si>
  <si>
    <t>PAPEL ALUMINIO</t>
  </si>
  <si>
    <t>ITEM</t>
  </si>
  <si>
    <t>PRODUTO</t>
  </si>
  <si>
    <t>DESCRIÇÃO</t>
  </si>
  <si>
    <t>Marca de Ref.</t>
  </si>
  <si>
    <t>UNIDADE</t>
  </si>
  <si>
    <t>Escolas</t>
  </si>
  <si>
    <t>Creche</t>
  </si>
  <si>
    <t>SME</t>
  </si>
  <si>
    <t>QUANT. TOTAL</t>
  </si>
  <si>
    <t>ÁGUA SANITÁRIA PARA LAVAR ALIMENTOS</t>
  </si>
  <si>
    <t>Água sanitaria própria para uso em lavagem de alimentos, quantidades em caixas de 12 litros, sendo o produto de boa qualidade e com certificado da ANVISA e informações do produto na embalagem.</t>
  </si>
  <si>
    <t>Caixa com 12 litros</t>
  </si>
  <si>
    <t>AZULIM</t>
  </si>
  <si>
    <t>BALDE REFORÇADO 13,5 LITROS</t>
  </si>
  <si>
    <r>
      <t xml:space="preserve">Balde plástico com capacidade aproximada de </t>
    </r>
    <r>
      <rPr>
        <b/>
        <sz val="7"/>
        <rFont val="Arial Bold"/>
      </rPr>
      <t>13,5 litros</t>
    </r>
    <r>
      <rPr>
        <sz val="7"/>
        <rFont val="Arial Bold"/>
        <family val="2"/>
      </rPr>
      <t>, sem tampa, com alça, para concreto, de alta resistência e qualidade, cor preto.</t>
    </r>
  </si>
  <si>
    <r>
      <t xml:space="preserve">Bobina </t>
    </r>
    <r>
      <rPr>
        <b/>
        <sz val="7"/>
        <rFont val="Arial Bold"/>
      </rPr>
      <t>com 500 sacos plásticos,</t>
    </r>
    <r>
      <rPr>
        <sz val="7"/>
        <rFont val="Arial Bold"/>
        <family val="2"/>
      </rPr>
      <t xml:space="preserve"> picotados em rolo em polietileno transparente atóxico. Capacidade para 5kg.</t>
    </r>
  </si>
  <si>
    <r>
      <t xml:space="preserve">Bobina plástica picotado em rolo em polietileno transparente  com dimensões de </t>
    </r>
    <r>
      <rPr>
        <b/>
        <sz val="7"/>
        <rFont val="Arial Bold"/>
      </rPr>
      <t>25 cm x 40 cm com 500 unidades</t>
    </r>
    <r>
      <rPr>
        <sz val="7"/>
        <rFont val="Arial Bold"/>
        <family val="2"/>
      </rPr>
      <t>.</t>
    </r>
  </si>
  <si>
    <t>Esponja para limpeza de utensílios. Retira a gordura e dá brilho as panelas. Emabalagem única.</t>
  </si>
  <si>
    <r>
      <t xml:space="preserve">Cesto para lixo com tampa, em plástico formato cilíndrico, fundo plano, capacidade de </t>
    </r>
    <r>
      <rPr>
        <b/>
        <sz val="7"/>
        <rFont val="Arial Bold"/>
      </rPr>
      <t>30 litros.</t>
    </r>
  </si>
  <si>
    <r>
      <t xml:space="preserve">Pá para lixo galvanizado 21x21 cm com cabo de madeira </t>
    </r>
    <r>
      <rPr>
        <b/>
        <sz val="7"/>
        <rFont val="Arial Bold"/>
      </rPr>
      <t>longo 60 cm.</t>
    </r>
  </si>
  <si>
    <t>PAPÃO 60 LITROS</t>
  </si>
  <si>
    <r>
      <t xml:space="preserve">Cesto para lixo com tampa, em plástico formato cilíndrico, fundo plano, capacidade de </t>
    </r>
    <r>
      <rPr>
        <b/>
        <sz val="7"/>
        <rFont val="Arial Bold"/>
      </rPr>
      <t>60 litros</t>
    </r>
    <r>
      <rPr>
        <sz val="7"/>
        <rFont val="Arial Bold"/>
        <family val="2"/>
      </rPr>
      <t>.</t>
    </r>
  </si>
  <si>
    <t xml:space="preserve">RODO DE MADEIRA </t>
  </si>
  <si>
    <t>Galão 5 L</t>
  </si>
  <si>
    <t>Pct c/5</t>
  </si>
  <si>
    <t>VASSOURA DE PIAÇAVA</t>
  </si>
  <si>
    <t>VASSOURA PÊLO</t>
  </si>
  <si>
    <t>VALOR GLOBAL R$</t>
  </si>
  <si>
    <t>ANEXO I - PREGÃO 11/2020</t>
  </si>
  <si>
    <t>MENOR VALOR UNITARIO R$</t>
  </si>
  <si>
    <t xml:space="preserve">MENOR VALOR TOTAL R$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</si>
</sst>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#,##0.00_ ;\-#,##0.00\ "/>
  </numFmts>
  <fonts count="16" x14ac:knownFonts="1">
    <font>
      <sz val="10"/>
      <name val="Arial"/>
    </font>
    <font>
      <b/>
      <sz val="10"/>
      <name val="Verdana"/>
      <family val="2"/>
    </font>
    <font>
      <sz val="10"/>
      <name val="Arial"/>
      <family val="2"/>
    </font>
    <font>
      <b/>
      <sz val="16"/>
      <name val="Verdana"/>
      <family val="2"/>
    </font>
    <font>
      <b/>
      <sz val="12"/>
      <name val="Verdana"/>
      <family val="2"/>
    </font>
    <font>
      <sz val="10"/>
      <name val="Arial"/>
      <family val="2"/>
    </font>
    <font>
      <i/>
      <sz val="10"/>
      <name val="Arial"/>
      <family val="2"/>
    </font>
    <font>
      <sz val="7"/>
      <color theme="1"/>
      <name val="Calibri"/>
      <family val="2"/>
      <scheme val="minor"/>
    </font>
    <font>
      <b/>
      <sz val="7"/>
      <name val="Arial Bold"/>
      <family val="2"/>
    </font>
    <font>
      <sz val="7"/>
      <name val="Arial Bold"/>
      <family val="2"/>
    </font>
    <font>
      <b/>
      <sz val="7"/>
      <name val="Arial Bold"/>
    </font>
    <font>
      <sz val="7"/>
      <name val="Arial Bold"/>
    </font>
    <font>
      <b/>
      <sz val="7"/>
      <name val="Times New Roman"/>
      <family val="1"/>
    </font>
    <font>
      <sz val="7"/>
      <name val="Times New Roman"/>
      <family val="1"/>
    </font>
    <font>
      <sz val="7"/>
      <color theme="1"/>
      <name val="Arial Bold"/>
      <family val="2"/>
    </font>
    <font>
      <b/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9" fontId="7" fillId="0" borderId="1" xfId="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4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/>
    <xf numFmtId="0" fontId="0" fillId="4" borderId="0" xfId="0" applyFill="1"/>
    <xf numFmtId="164" fontId="7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 2" xfId="1"/>
    <cellStyle name="Normal 2 3" xfId="2"/>
    <cellStyle name="Porcentagem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activeCell="I5" sqref="I5:I9"/>
    </sheetView>
  </sheetViews>
  <sheetFormatPr defaultRowHeight="12.75" x14ac:dyDescent="0.2"/>
  <cols>
    <col min="1" max="1" width="5.85546875" customWidth="1"/>
    <col min="2" max="2" width="15.7109375" customWidth="1"/>
    <col min="3" max="3" width="42.140625" customWidth="1"/>
    <col min="4" max="5" width="10" customWidth="1"/>
    <col min="6" max="6" width="7.5703125" customWidth="1"/>
    <col min="7" max="7" width="6.85546875" customWidth="1"/>
    <col min="8" max="8" width="6.28515625" customWidth="1"/>
  </cols>
  <sheetData>
    <row r="1" spans="1:11" ht="19.5" x14ac:dyDescent="0.25">
      <c r="A1" s="1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24"/>
      <c r="B2" s="25"/>
      <c r="C2" s="24"/>
      <c r="D2" s="24"/>
      <c r="E2" s="24"/>
      <c r="F2" s="24"/>
      <c r="G2" s="24"/>
      <c r="H2" s="24"/>
    </row>
    <row r="3" spans="1:11" ht="15.75" customHeight="1" x14ac:dyDescent="0.2">
      <c r="A3" s="26" t="s">
        <v>13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36" x14ac:dyDescent="0.2">
      <c r="A4" s="27" t="s">
        <v>152</v>
      </c>
      <c r="B4" s="27" t="s">
        <v>153</v>
      </c>
      <c r="C4" s="27" t="s">
        <v>154</v>
      </c>
      <c r="D4" s="28" t="s">
        <v>155</v>
      </c>
      <c r="E4" s="27" t="s">
        <v>156</v>
      </c>
      <c r="F4" s="27" t="s">
        <v>157</v>
      </c>
      <c r="G4" s="27" t="s">
        <v>158</v>
      </c>
      <c r="H4" s="27" t="s">
        <v>159</v>
      </c>
      <c r="I4" s="28" t="s">
        <v>160</v>
      </c>
      <c r="J4" s="28" t="s">
        <v>181</v>
      </c>
      <c r="K4" s="28" t="s">
        <v>182</v>
      </c>
    </row>
    <row r="5" spans="1:11" ht="36" x14ac:dyDescent="0.2">
      <c r="A5" s="2">
        <v>1</v>
      </c>
      <c r="B5" s="3" t="s">
        <v>14</v>
      </c>
      <c r="C5" s="4" t="s">
        <v>140</v>
      </c>
      <c r="D5" s="5" t="s">
        <v>15</v>
      </c>
      <c r="E5" s="5" t="s">
        <v>16</v>
      </c>
      <c r="F5" s="5">
        <v>650</v>
      </c>
      <c r="G5" s="5">
        <v>150</v>
      </c>
      <c r="H5" s="5">
        <v>75</v>
      </c>
      <c r="I5" s="5">
        <f>F5+G5+H5</f>
        <v>875</v>
      </c>
      <c r="J5" s="31">
        <v>1.7</v>
      </c>
      <c r="K5" s="32">
        <f t="shared" ref="K5:K58" si="0">I5*J5</f>
        <v>1487.5</v>
      </c>
    </row>
    <row r="6" spans="1:11" ht="36" x14ac:dyDescent="0.2">
      <c r="A6" s="2">
        <f>A5+1</f>
        <v>2</v>
      </c>
      <c r="B6" s="3" t="s">
        <v>161</v>
      </c>
      <c r="C6" s="4" t="s">
        <v>162</v>
      </c>
      <c r="D6" s="5" t="s">
        <v>143</v>
      </c>
      <c r="E6" s="5" t="s">
        <v>163</v>
      </c>
      <c r="F6" s="5">
        <v>3</v>
      </c>
      <c r="G6" s="5">
        <v>3</v>
      </c>
      <c r="H6" s="5">
        <v>0</v>
      </c>
      <c r="I6" s="5">
        <f>F6+G6+H6</f>
        <v>6</v>
      </c>
      <c r="J6" s="31">
        <v>46.2</v>
      </c>
      <c r="K6" s="32">
        <f t="shared" si="0"/>
        <v>277.20000000000005</v>
      </c>
    </row>
    <row r="7" spans="1:11" ht="18" x14ac:dyDescent="0.2">
      <c r="A7" s="2">
        <f t="shared" ref="A7:A58" si="1">A6+1</f>
        <v>3</v>
      </c>
      <c r="B7" s="3" t="s">
        <v>17</v>
      </c>
      <c r="C7" s="5" t="s">
        <v>18</v>
      </c>
      <c r="D7" s="5" t="s">
        <v>19</v>
      </c>
      <c r="E7" s="5" t="s">
        <v>16</v>
      </c>
      <c r="F7" s="5">
        <v>75</v>
      </c>
      <c r="G7" s="5">
        <v>50</v>
      </c>
      <c r="H7" s="5">
        <v>12</v>
      </c>
      <c r="I7" s="5">
        <f t="shared" ref="I7:I58" si="2">F7+G7+H7</f>
        <v>137</v>
      </c>
      <c r="J7" s="31">
        <v>4.75</v>
      </c>
      <c r="K7" s="32">
        <f t="shared" si="0"/>
        <v>650.75</v>
      </c>
    </row>
    <row r="8" spans="1:11" x14ac:dyDescent="0.2">
      <c r="A8" s="2">
        <f t="shared" si="1"/>
        <v>4</v>
      </c>
      <c r="B8" s="6" t="s">
        <v>141</v>
      </c>
      <c r="C8" s="7" t="s">
        <v>142</v>
      </c>
      <c r="D8" s="4" t="s">
        <v>139</v>
      </c>
      <c r="E8" s="4" t="s">
        <v>16</v>
      </c>
      <c r="F8" s="4">
        <v>75</v>
      </c>
      <c r="G8" s="4">
        <v>0</v>
      </c>
      <c r="H8" s="4">
        <v>0</v>
      </c>
      <c r="I8" s="4">
        <f t="shared" si="2"/>
        <v>75</v>
      </c>
      <c r="J8" s="31">
        <v>5.45</v>
      </c>
      <c r="K8" s="33">
        <f t="shared" si="0"/>
        <v>408.75</v>
      </c>
    </row>
    <row r="9" spans="1:11" ht="18" x14ac:dyDescent="0.2">
      <c r="A9" s="2">
        <f t="shared" si="1"/>
        <v>5</v>
      </c>
      <c r="B9" s="8" t="s">
        <v>20</v>
      </c>
      <c r="C9" s="9" t="s">
        <v>21</v>
      </c>
      <c r="D9" s="9" t="s">
        <v>22</v>
      </c>
      <c r="E9" s="9" t="s">
        <v>23</v>
      </c>
      <c r="F9" s="9">
        <v>0</v>
      </c>
      <c r="G9" s="9">
        <v>0</v>
      </c>
      <c r="H9" s="9">
        <v>10</v>
      </c>
      <c r="I9" s="5">
        <f t="shared" si="2"/>
        <v>10</v>
      </c>
      <c r="J9" s="31">
        <v>9.7799999999999994</v>
      </c>
      <c r="K9" s="32">
        <f t="shared" si="0"/>
        <v>97.8</v>
      </c>
    </row>
    <row r="10" spans="1:11" ht="18" x14ac:dyDescent="0.2">
      <c r="A10" s="2">
        <f t="shared" si="1"/>
        <v>6</v>
      </c>
      <c r="B10" s="3" t="s">
        <v>24</v>
      </c>
      <c r="C10" s="5" t="s">
        <v>25</v>
      </c>
      <c r="D10" s="5" t="s">
        <v>26</v>
      </c>
      <c r="E10" s="5" t="s">
        <v>16</v>
      </c>
      <c r="F10" s="5">
        <v>0</v>
      </c>
      <c r="G10" s="5">
        <v>100</v>
      </c>
      <c r="H10" s="5">
        <v>0</v>
      </c>
      <c r="I10" s="5">
        <f t="shared" si="2"/>
        <v>100</v>
      </c>
      <c r="J10" s="31">
        <v>4.5</v>
      </c>
      <c r="K10" s="32">
        <f t="shared" si="0"/>
        <v>450</v>
      </c>
    </row>
    <row r="11" spans="1:11" ht="18" x14ac:dyDescent="0.2">
      <c r="A11" s="2">
        <f t="shared" si="1"/>
        <v>7</v>
      </c>
      <c r="B11" s="10" t="s">
        <v>164</v>
      </c>
      <c r="C11" s="5" t="s">
        <v>27</v>
      </c>
      <c r="D11" s="5" t="s">
        <v>28</v>
      </c>
      <c r="E11" s="5" t="s">
        <v>16</v>
      </c>
      <c r="F11" s="5">
        <v>100</v>
      </c>
      <c r="G11" s="5">
        <v>30</v>
      </c>
      <c r="H11" s="5">
        <v>0</v>
      </c>
      <c r="I11" s="5">
        <f t="shared" si="2"/>
        <v>130</v>
      </c>
      <c r="J11" s="31">
        <v>5.59</v>
      </c>
      <c r="K11" s="32">
        <f t="shared" si="0"/>
        <v>726.69999999999993</v>
      </c>
    </row>
    <row r="12" spans="1:11" ht="27" x14ac:dyDescent="0.2">
      <c r="A12" s="16">
        <f t="shared" si="1"/>
        <v>8</v>
      </c>
      <c r="B12" s="3" t="s">
        <v>165</v>
      </c>
      <c r="C12" s="4" t="s">
        <v>166</v>
      </c>
      <c r="D12" s="4" t="s">
        <v>29</v>
      </c>
      <c r="E12" s="5" t="s">
        <v>16</v>
      </c>
      <c r="F12" s="5">
        <v>50</v>
      </c>
      <c r="G12" s="5">
        <v>25</v>
      </c>
      <c r="H12" s="5">
        <v>3</v>
      </c>
      <c r="I12" s="5">
        <f t="shared" si="2"/>
        <v>78</v>
      </c>
      <c r="J12" s="31">
        <v>9.99</v>
      </c>
      <c r="K12" s="32">
        <f t="shared" si="0"/>
        <v>779.22</v>
      </c>
    </row>
    <row r="13" spans="1:11" ht="36" x14ac:dyDescent="0.2">
      <c r="A13" s="16">
        <f t="shared" si="1"/>
        <v>9</v>
      </c>
      <c r="B13" s="10" t="s">
        <v>0</v>
      </c>
      <c r="C13" s="4" t="s">
        <v>167</v>
      </c>
      <c r="D13" s="4" t="s">
        <v>30</v>
      </c>
      <c r="E13" s="5" t="s">
        <v>31</v>
      </c>
      <c r="F13" s="5">
        <v>30</v>
      </c>
      <c r="G13" s="5">
        <v>15</v>
      </c>
      <c r="H13" s="5">
        <v>0</v>
      </c>
      <c r="I13" s="5">
        <f t="shared" si="2"/>
        <v>45</v>
      </c>
      <c r="J13" s="31">
        <v>27.95</v>
      </c>
      <c r="K13" s="32">
        <f t="shared" si="0"/>
        <v>1257.75</v>
      </c>
    </row>
    <row r="14" spans="1:11" ht="36" x14ac:dyDescent="0.2">
      <c r="A14" s="16">
        <f t="shared" si="1"/>
        <v>10</v>
      </c>
      <c r="B14" s="10" t="s">
        <v>0</v>
      </c>
      <c r="C14" s="4" t="s">
        <v>168</v>
      </c>
      <c r="D14" s="4" t="s">
        <v>30</v>
      </c>
      <c r="E14" s="5" t="s">
        <v>31</v>
      </c>
      <c r="F14" s="5">
        <v>10</v>
      </c>
      <c r="G14" s="5">
        <v>9</v>
      </c>
      <c r="H14" s="5">
        <v>0</v>
      </c>
      <c r="I14" s="4">
        <f>F14+G14+H14</f>
        <v>19</v>
      </c>
      <c r="J14" s="31">
        <v>16.600000000000001</v>
      </c>
      <c r="K14" s="32">
        <f t="shared" si="0"/>
        <v>315.40000000000003</v>
      </c>
    </row>
    <row r="15" spans="1:11" ht="18" x14ac:dyDescent="0.2">
      <c r="A15" s="16">
        <f t="shared" si="1"/>
        <v>11</v>
      </c>
      <c r="B15" s="10" t="s">
        <v>1</v>
      </c>
      <c r="C15" s="11" t="s">
        <v>32</v>
      </c>
      <c r="D15" s="5" t="s">
        <v>33</v>
      </c>
      <c r="E15" s="5" t="s">
        <v>34</v>
      </c>
      <c r="F15" s="5">
        <v>10</v>
      </c>
      <c r="G15" s="5">
        <v>12</v>
      </c>
      <c r="H15" s="5">
        <v>0</v>
      </c>
      <c r="I15" s="5">
        <f t="shared" si="2"/>
        <v>22</v>
      </c>
      <c r="J15" s="31">
        <v>36.950000000000003</v>
      </c>
      <c r="K15" s="32">
        <f t="shared" si="0"/>
        <v>812.90000000000009</v>
      </c>
    </row>
    <row r="16" spans="1:11" ht="18" x14ac:dyDescent="0.2">
      <c r="A16" s="2">
        <f t="shared" si="1"/>
        <v>12</v>
      </c>
      <c r="B16" s="10" t="s">
        <v>35</v>
      </c>
      <c r="C16" s="5" t="s">
        <v>36</v>
      </c>
      <c r="D16" s="5" t="s">
        <v>37</v>
      </c>
      <c r="E16" s="5" t="s">
        <v>16</v>
      </c>
      <c r="F16" s="5">
        <v>150</v>
      </c>
      <c r="G16" s="5">
        <v>30</v>
      </c>
      <c r="H16" s="5">
        <v>0</v>
      </c>
      <c r="I16" s="5">
        <f t="shared" si="2"/>
        <v>180</v>
      </c>
      <c r="J16" s="31">
        <v>1.92</v>
      </c>
      <c r="K16" s="32">
        <f t="shared" si="0"/>
        <v>345.59999999999997</v>
      </c>
    </row>
    <row r="17" spans="1:11" ht="27" x14ac:dyDescent="0.2">
      <c r="A17" s="2">
        <f t="shared" si="1"/>
        <v>13</v>
      </c>
      <c r="B17" s="3" t="s">
        <v>38</v>
      </c>
      <c r="C17" s="5" t="s">
        <v>39</v>
      </c>
      <c r="D17" s="5" t="s">
        <v>40</v>
      </c>
      <c r="E17" s="5" t="s">
        <v>16</v>
      </c>
      <c r="F17" s="5">
        <v>250</v>
      </c>
      <c r="G17" s="5">
        <v>20</v>
      </c>
      <c r="H17" s="5">
        <v>0</v>
      </c>
      <c r="I17" s="5">
        <f t="shared" si="2"/>
        <v>270</v>
      </c>
      <c r="J17" s="31">
        <v>5.75</v>
      </c>
      <c r="K17" s="32">
        <f t="shared" si="0"/>
        <v>1552.5</v>
      </c>
    </row>
    <row r="18" spans="1:11" ht="27" x14ac:dyDescent="0.2">
      <c r="A18" s="2">
        <f t="shared" si="1"/>
        <v>14</v>
      </c>
      <c r="B18" s="8" t="s">
        <v>144</v>
      </c>
      <c r="C18" s="9" t="s">
        <v>39</v>
      </c>
      <c r="D18" s="9" t="s">
        <v>40</v>
      </c>
      <c r="E18" s="9" t="s">
        <v>16</v>
      </c>
      <c r="F18" s="9">
        <v>250</v>
      </c>
      <c r="G18" s="9">
        <v>0</v>
      </c>
      <c r="H18" s="9">
        <v>0</v>
      </c>
      <c r="I18" s="5">
        <f t="shared" si="2"/>
        <v>250</v>
      </c>
      <c r="J18" s="31">
        <v>5.75</v>
      </c>
      <c r="K18" s="32">
        <f t="shared" si="0"/>
        <v>1437.5</v>
      </c>
    </row>
    <row r="19" spans="1:11" ht="27" x14ac:dyDescent="0.2">
      <c r="A19" s="2">
        <f t="shared" si="1"/>
        <v>15</v>
      </c>
      <c r="B19" s="3" t="s">
        <v>41</v>
      </c>
      <c r="C19" s="5" t="s">
        <v>42</v>
      </c>
      <c r="D19" s="5" t="s">
        <v>43</v>
      </c>
      <c r="E19" s="5" t="s">
        <v>44</v>
      </c>
      <c r="F19" s="5">
        <v>175</v>
      </c>
      <c r="G19" s="5">
        <v>62</v>
      </c>
      <c r="H19" s="5">
        <v>8</v>
      </c>
      <c r="I19" s="5">
        <f t="shared" si="2"/>
        <v>245</v>
      </c>
      <c r="J19" s="31">
        <v>3.11</v>
      </c>
      <c r="K19" s="32">
        <f t="shared" si="0"/>
        <v>761.94999999999993</v>
      </c>
    </row>
    <row r="20" spans="1:11" ht="27" x14ac:dyDescent="0.2">
      <c r="A20" s="2">
        <f t="shared" si="1"/>
        <v>16</v>
      </c>
      <c r="B20" s="3" t="s">
        <v>45</v>
      </c>
      <c r="C20" s="5" t="s">
        <v>46</v>
      </c>
      <c r="D20" s="5" t="s">
        <v>43</v>
      </c>
      <c r="E20" s="5" t="s">
        <v>44</v>
      </c>
      <c r="F20" s="5">
        <v>35</v>
      </c>
      <c r="G20" s="5">
        <v>50</v>
      </c>
      <c r="H20" s="5">
        <v>5</v>
      </c>
      <c r="I20" s="5">
        <f t="shared" si="2"/>
        <v>90</v>
      </c>
      <c r="J20" s="31">
        <v>1.25</v>
      </c>
      <c r="K20" s="32">
        <f t="shared" si="0"/>
        <v>112.5</v>
      </c>
    </row>
    <row r="21" spans="1:11" ht="27" x14ac:dyDescent="0.2">
      <c r="A21" s="2">
        <f t="shared" si="1"/>
        <v>17</v>
      </c>
      <c r="B21" s="3" t="s">
        <v>11</v>
      </c>
      <c r="C21" s="5" t="s">
        <v>47</v>
      </c>
      <c r="D21" s="5" t="s">
        <v>48</v>
      </c>
      <c r="E21" s="5" t="s">
        <v>16</v>
      </c>
      <c r="F21" s="5">
        <v>0</v>
      </c>
      <c r="G21" s="5">
        <v>50</v>
      </c>
      <c r="H21" s="5">
        <v>0</v>
      </c>
      <c r="I21" s="5">
        <f t="shared" si="2"/>
        <v>50</v>
      </c>
      <c r="J21" s="31">
        <v>0.89</v>
      </c>
      <c r="K21" s="32">
        <f t="shared" si="0"/>
        <v>44.5</v>
      </c>
    </row>
    <row r="22" spans="1:11" ht="27" x14ac:dyDescent="0.2">
      <c r="A22" s="2">
        <f t="shared" si="1"/>
        <v>18</v>
      </c>
      <c r="B22" s="6" t="s">
        <v>49</v>
      </c>
      <c r="C22" s="4" t="s">
        <v>145</v>
      </c>
      <c r="D22" s="4" t="s">
        <v>146</v>
      </c>
      <c r="E22" s="4" t="s">
        <v>16</v>
      </c>
      <c r="F22" s="4">
        <v>350</v>
      </c>
      <c r="G22" s="4">
        <v>100</v>
      </c>
      <c r="H22" s="4">
        <v>0</v>
      </c>
      <c r="I22" s="4">
        <f t="shared" si="2"/>
        <v>450</v>
      </c>
      <c r="J22" s="31">
        <v>3.78</v>
      </c>
      <c r="K22" s="33">
        <f t="shared" si="0"/>
        <v>1701</v>
      </c>
    </row>
    <row r="23" spans="1:11" ht="27" x14ac:dyDescent="0.2">
      <c r="A23" s="2">
        <f t="shared" si="1"/>
        <v>19</v>
      </c>
      <c r="B23" s="3" t="s">
        <v>50</v>
      </c>
      <c r="C23" s="5" t="s">
        <v>51</v>
      </c>
      <c r="D23" s="5" t="s">
        <v>52</v>
      </c>
      <c r="E23" s="5" t="s">
        <v>16</v>
      </c>
      <c r="F23" s="5">
        <v>175</v>
      </c>
      <c r="G23" s="5">
        <v>125</v>
      </c>
      <c r="H23" s="5">
        <v>10</v>
      </c>
      <c r="I23" s="5">
        <f t="shared" si="2"/>
        <v>310</v>
      </c>
      <c r="J23" s="31">
        <v>5.89</v>
      </c>
      <c r="K23" s="32">
        <f t="shared" si="0"/>
        <v>1825.8999999999999</v>
      </c>
    </row>
    <row r="24" spans="1:11" ht="27" x14ac:dyDescent="0.2">
      <c r="A24" s="16">
        <f t="shared" si="1"/>
        <v>20</v>
      </c>
      <c r="B24" s="3" t="s">
        <v>2</v>
      </c>
      <c r="C24" s="11" t="s">
        <v>53</v>
      </c>
      <c r="D24" s="11" t="s">
        <v>54</v>
      </c>
      <c r="E24" s="11" t="s">
        <v>16</v>
      </c>
      <c r="F24" s="11">
        <v>650</v>
      </c>
      <c r="G24" s="11">
        <v>225</v>
      </c>
      <c r="H24" s="11">
        <v>25</v>
      </c>
      <c r="I24" s="11">
        <f t="shared" si="2"/>
        <v>900</v>
      </c>
      <c r="J24" s="31">
        <v>1.68</v>
      </c>
      <c r="K24" s="32">
        <f t="shared" si="0"/>
        <v>1512</v>
      </c>
    </row>
    <row r="25" spans="1:11" ht="18" x14ac:dyDescent="0.2">
      <c r="A25" s="16">
        <f t="shared" si="1"/>
        <v>21</v>
      </c>
      <c r="B25" s="3" t="s">
        <v>4</v>
      </c>
      <c r="C25" s="11" t="s">
        <v>55</v>
      </c>
      <c r="D25" s="11" t="s">
        <v>56</v>
      </c>
      <c r="E25" s="11" t="s">
        <v>16</v>
      </c>
      <c r="F25" s="11">
        <v>25</v>
      </c>
      <c r="G25" s="11">
        <v>25</v>
      </c>
      <c r="H25" s="11">
        <v>0</v>
      </c>
      <c r="I25" s="11">
        <f t="shared" si="2"/>
        <v>50</v>
      </c>
      <c r="J25" s="31">
        <v>3.5</v>
      </c>
      <c r="K25" s="32">
        <f t="shared" si="0"/>
        <v>175</v>
      </c>
    </row>
    <row r="26" spans="1:11" ht="18" x14ac:dyDescent="0.2">
      <c r="A26" s="16">
        <f t="shared" si="1"/>
        <v>22</v>
      </c>
      <c r="B26" s="10" t="s">
        <v>5</v>
      </c>
      <c r="C26" s="11" t="s">
        <v>57</v>
      </c>
      <c r="D26" s="11" t="s">
        <v>58</v>
      </c>
      <c r="E26" s="11" t="s">
        <v>16</v>
      </c>
      <c r="F26" s="11">
        <v>13</v>
      </c>
      <c r="G26" s="11">
        <v>13</v>
      </c>
      <c r="H26" s="11">
        <v>0</v>
      </c>
      <c r="I26" s="11">
        <f t="shared" si="2"/>
        <v>26</v>
      </c>
      <c r="J26" s="31">
        <v>2.41</v>
      </c>
      <c r="K26" s="32">
        <f t="shared" si="0"/>
        <v>62.660000000000004</v>
      </c>
    </row>
    <row r="27" spans="1:11" ht="18" x14ac:dyDescent="0.2">
      <c r="A27" s="16">
        <f t="shared" si="1"/>
        <v>23</v>
      </c>
      <c r="B27" s="3" t="s">
        <v>59</v>
      </c>
      <c r="C27" s="11" t="s">
        <v>60</v>
      </c>
      <c r="D27" s="11" t="s">
        <v>61</v>
      </c>
      <c r="E27" s="11" t="s">
        <v>16</v>
      </c>
      <c r="F27" s="11">
        <v>390</v>
      </c>
      <c r="G27" s="11">
        <v>100</v>
      </c>
      <c r="H27" s="11">
        <v>15</v>
      </c>
      <c r="I27" s="11">
        <f t="shared" si="2"/>
        <v>505</v>
      </c>
      <c r="J27" s="31">
        <v>0.85</v>
      </c>
      <c r="K27" s="32">
        <f t="shared" si="0"/>
        <v>429.25</v>
      </c>
    </row>
    <row r="28" spans="1:11" ht="18" x14ac:dyDescent="0.2">
      <c r="A28" s="16">
        <f t="shared" si="1"/>
        <v>24</v>
      </c>
      <c r="B28" s="10" t="s">
        <v>3</v>
      </c>
      <c r="C28" s="11" t="s">
        <v>169</v>
      </c>
      <c r="D28" s="11" t="s">
        <v>62</v>
      </c>
      <c r="E28" s="11" t="s">
        <v>16</v>
      </c>
      <c r="F28" s="11">
        <v>15</v>
      </c>
      <c r="G28" s="11">
        <v>25</v>
      </c>
      <c r="H28" s="11">
        <v>0</v>
      </c>
      <c r="I28" s="11">
        <f t="shared" si="2"/>
        <v>40</v>
      </c>
      <c r="J28" s="31">
        <v>2.75</v>
      </c>
      <c r="K28" s="32">
        <f t="shared" si="0"/>
        <v>110</v>
      </c>
    </row>
    <row r="29" spans="1:11" ht="18" x14ac:dyDescent="0.2">
      <c r="A29" s="16">
        <f t="shared" si="1"/>
        <v>25</v>
      </c>
      <c r="B29" s="3" t="s">
        <v>6</v>
      </c>
      <c r="C29" s="11" t="s">
        <v>63</v>
      </c>
      <c r="D29" s="11" t="s">
        <v>64</v>
      </c>
      <c r="E29" s="11" t="s">
        <v>65</v>
      </c>
      <c r="F29" s="11">
        <v>175</v>
      </c>
      <c r="G29" s="11">
        <v>65</v>
      </c>
      <c r="H29" s="11">
        <v>15</v>
      </c>
      <c r="I29" s="11">
        <f t="shared" si="2"/>
        <v>255</v>
      </c>
      <c r="J29" s="31">
        <v>1.19</v>
      </c>
      <c r="K29" s="32">
        <f t="shared" si="0"/>
        <v>303.45</v>
      </c>
    </row>
    <row r="30" spans="1:11" ht="18" x14ac:dyDescent="0.2">
      <c r="A30" s="16">
        <f t="shared" si="1"/>
        <v>26</v>
      </c>
      <c r="B30" s="3" t="s">
        <v>66</v>
      </c>
      <c r="C30" s="11" t="s">
        <v>67</v>
      </c>
      <c r="D30" s="11" t="s">
        <v>68</v>
      </c>
      <c r="E30" s="11" t="s">
        <v>16</v>
      </c>
      <c r="F30" s="11">
        <v>50</v>
      </c>
      <c r="G30" s="11">
        <v>25</v>
      </c>
      <c r="H30" s="11">
        <v>3</v>
      </c>
      <c r="I30" s="11">
        <f t="shared" si="2"/>
        <v>78</v>
      </c>
      <c r="J30" s="31">
        <v>3.93</v>
      </c>
      <c r="K30" s="32">
        <f t="shared" si="0"/>
        <v>306.54000000000002</v>
      </c>
    </row>
    <row r="31" spans="1:11" ht="36" x14ac:dyDescent="0.2">
      <c r="A31" s="16">
        <f t="shared" si="1"/>
        <v>27</v>
      </c>
      <c r="B31" s="3" t="s">
        <v>69</v>
      </c>
      <c r="C31" s="11" t="s">
        <v>70</v>
      </c>
      <c r="D31" s="11" t="s">
        <v>71</v>
      </c>
      <c r="E31" s="11" t="s">
        <v>72</v>
      </c>
      <c r="F31" s="11">
        <v>300</v>
      </c>
      <c r="G31" s="11">
        <v>100</v>
      </c>
      <c r="H31" s="11">
        <v>5</v>
      </c>
      <c r="I31" s="11">
        <f t="shared" si="2"/>
        <v>405</v>
      </c>
      <c r="J31" s="31">
        <v>1.1499999999999999</v>
      </c>
      <c r="K31" s="32">
        <f t="shared" si="0"/>
        <v>465.74999999999994</v>
      </c>
    </row>
    <row r="32" spans="1:11" ht="18" x14ac:dyDescent="0.2">
      <c r="A32" s="16">
        <f t="shared" si="1"/>
        <v>28</v>
      </c>
      <c r="B32" s="3" t="s">
        <v>73</v>
      </c>
      <c r="C32" s="11" t="s">
        <v>74</v>
      </c>
      <c r="D32" s="11" t="s">
        <v>75</v>
      </c>
      <c r="E32" s="11" t="s">
        <v>16</v>
      </c>
      <c r="F32" s="11">
        <v>500</v>
      </c>
      <c r="G32" s="11">
        <v>250</v>
      </c>
      <c r="H32" s="11">
        <v>15</v>
      </c>
      <c r="I32" s="11">
        <f t="shared" si="2"/>
        <v>765</v>
      </c>
      <c r="J32" s="31">
        <v>2.59</v>
      </c>
      <c r="K32" s="32">
        <f t="shared" si="0"/>
        <v>1981.35</v>
      </c>
    </row>
    <row r="33" spans="1:11" ht="27" x14ac:dyDescent="0.2">
      <c r="A33" s="16">
        <f t="shared" si="1"/>
        <v>29</v>
      </c>
      <c r="B33" s="3" t="s">
        <v>76</v>
      </c>
      <c r="C33" s="11" t="s">
        <v>77</v>
      </c>
      <c r="D33" s="11" t="s">
        <v>78</v>
      </c>
      <c r="E33" s="11" t="s">
        <v>16</v>
      </c>
      <c r="F33" s="11">
        <v>0</v>
      </c>
      <c r="G33" s="11">
        <v>15</v>
      </c>
      <c r="H33" s="11">
        <v>0</v>
      </c>
      <c r="I33" s="11">
        <f t="shared" si="2"/>
        <v>15</v>
      </c>
      <c r="J33" s="31">
        <v>29.5</v>
      </c>
      <c r="K33" s="32">
        <f t="shared" si="0"/>
        <v>442.5</v>
      </c>
    </row>
    <row r="34" spans="1:11" ht="27" x14ac:dyDescent="0.2">
      <c r="A34" s="16">
        <f t="shared" si="1"/>
        <v>30</v>
      </c>
      <c r="B34" s="8" t="s">
        <v>7</v>
      </c>
      <c r="C34" s="12" t="s">
        <v>170</v>
      </c>
      <c r="D34" s="12" t="s">
        <v>147</v>
      </c>
      <c r="E34" s="12" t="s">
        <v>16</v>
      </c>
      <c r="F34" s="12">
        <v>25</v>
      </c>
      <c r="G34" s="12">
        <v>0</v>
      </c>
      <c r="H34" s="12">
        <v>5</v>
      </c>
      <c r="I34" s="11">
        <f t="shared" si="2"/>
        <v>30</v>
      </c>
      <c r="J34" s="31">
        <v>17.98</v>
      </c>
      <c r="K34" s="32">
        <f t="shared" si="0"/>
        <v>539.4</v>
      </c>
    </row>
    <row r="35" spans="1:11" ht="27" x14ac:dyDescent="0.2">
      <c r="A35" s="16">
        <f t="shared" si="1"/>
        <v>31</v>
      </c>
      <c r="B35" s="3" t="s">
        <v>80</v>
      </c>
      <c r="C35" s="11" t="s">
        <v>81</v>
      </c>
      <c r="D35" s="11" t="s">
        <v>82</v>
      </c>
      <c r="E35" s="11" t="s">
        <v>34</v>
      </c>
      <c r="F35" s="11">
        <v>40</v>
      </c>
      <c r="G35" s="11">
        <v>25</v>
      </c>
      <c r="H35" s="11">
        <v>5</v>
      </c>
      <c r="I35" s="11">
        <f t="shared" si="2"/>
        <v>70</v>
      </c>
      <c r="J35" s="31">
        <v>3.35</v>
      </c>
      <c r="K35" s="32">
        <f t="shared" si="0"/>
        <v>234.5</v>
      </c>
    </row>
    <row r="36" spans="1:11" ht="27" x14ac:dyDescent="0.2">
      <c r="A36" s="16">
        <f t="shared" si="1"/>
        <v>32</v>
      </c>
      <c r="B36" s="3" t="s">
        <v>8</v>
      </c>
      <c r="C36" s="11" t="s">
        <v>83</v>
      </c>
      <c r="D36" s="11" t="s">
        <v>84</v>
      </c>
      <c r="E36" s="11" t="s">
        <v>16</v>
      </c>
      <c r="F36" s="11">
        <v>50</v>
      </c>
      <c r="G36" s="11">
        <v>75</v>
      </c>
      <c r="H36" s="11">
        <v>5</v>
      </c>
      <c r="I36" s="11">
        <f t="shared" si="2"/>
        <v>130</v>
      </c>
      <c r="J36" s="31">
        <v>2.99</v>
      </c>
      <c r="K36" s="32">
        <f t="shared" si="0"/>
        <v>388.70000000000005</v>
      </c>
    </row>
    <row r="37" spans="1:11" ht="18" x14ac:dyDescent="0.2">
      <c r="A37" s="16">
        <f t="shared" si="1"/>
        <v>33</v>
      </c>
      <c r="B37" s="13" t="s">
        <v>85</v>
      </c>
      <c r="C37" s="11" t="s">
        <v>86</v>
      </c>
      <c r="D37" s="17" t="s">
        <v>87</v>
      </c>
      <c r="E37" s="11" t="s">
        <v>148</v>
      </c>
      <c r="F37" s="18">
        <v>75</v>
      </c>
      <c r="G37" s="18">
        <v>50</v>
      </c>
      <c r="H37" s="18">
        <v>6</v>
      </c>
      <c r="I37" s="11">
        <f t="shared" si="2"/>
        <v>131</v>
      </c>
      <c r="J37" s="31">
        <v>6.5</v>
      </c>
      <c r="K37" s="32">
        <f t="shared" si="0"/>
        <v>851.5</v>
      </c>
    </row>
    <row r="38" spans="1:11" ht="18" x14ac:dyDescent="0.2">
      <c r="A38" s="16">
        <f t="shared" si="1"/>
        <v>34</v>
      </c>
      <c r="B38" s="3" t="s">
        <v>88</v>
      </c>
      <c r="C38" s="11" t="s">
        <v>171</v>
      </c>
      <c r="D38" s="11" t="s">
        <v>89</v>
      </c>
      <c r="E38" s="11" t="s">
        <v>16</v>
      </c>
      <c r="F38" s="11">
        <v>40</v>
      </c>
      <c r="G38" s="11">
        <v>25</v>
      </c>
      <c r="H38" s="11">
        <v>3</v>
      </c>
      <c r="I38" s="11">
        <f t="shared" si="2"/>
        <v>68</v>
      </c>
      <c r="J38" s="31">
        <v>4.67</v>
      </c>
      <c r="K38" s="32">
        <f t="shared" si="0"/>
        <v>317.56</v>
      </c>
    </row>
    <row r="39" spans="1:11" ht="27" x14ac:dyDescent="0.2">
      <c r="A39" s="16">
        <f t="shared" si="1"/>
        <v>35</v>
      </c>
      <c r="B39" s="3" t="s">
        <v>90</v>
      </c>
      <c r="C39" s="11" t="s">
        <v>91</v>
      </c>
      <c r="D39" s="11" t="s">
        <v>92</v>
      </c>
      <c r="E39" s="11" t="s">
        <v>72</v>
      </c>
      <c r="F39" s="11">
        <v>125</v>
      </c>
      <c r="G39" s="11">
        <v>50</v>
      </c>
      <c r="H39" s="11">
        <v>0</v>
      </c>
      <c r="I39" s="11">
        <f t="shared" si="2"/>
        <v>175</v>
      </c>
      <c r="J39" s="31">
        <v>1.1000000000000001</v>
      </c>
      <c r="K39" s="32">
        <f t="shared" si="0"/>
        <v>192.50000000000003</v>
      </c>
    </row>
    <row r="40" spans="1:11" ht="27" x14ac:dyDescent="0.2">
      <c r="A40" s="16">
        <f t="shared" si="1"/>
        <v>36</v>
      </c>
      <c r="B40" s="14" t="s">
        <v>172</v>
      </c>
      <c r="C40" s="11" t="s">
        <v>173</v>
      </c>
      <c r="D40" s="11" t="s">
        <v>79</v>
      </c>
      <c r="E40" s="19" t="s">
        <v>16</v>
      </c>
      <c r="F40" s="19">
        <v>15</v>
      </c>
      <c r="G40" s="19">
        <v>10</v>
      </c>
      <c r="H40" s="19">
        <v>0</v>
      </c>
      <c r="I40" s="11">
        <f t="shared" si="2"/>
        <v>25</v>
      </c>
      <c r="J40" s="31">
        <v>29.99</v>
      </c>
      <c r="K40" s="32">
        <f t="shared" si="0"/>
        <v>749.75</v>
      </c>
    </row>
    <row r="41" spans="1:11" x14ac:dyDescent="0.2">
      <c r="A41" s="16">
        <f t="shared" si="1"/>
        <v>37</v>
      </c>
      <c r="B41" s="3" t="s">
        <v>151</v>
      </c>
      <c r="C41" s="11" t="s">
        <v>93</v>
      </c>
      <c r="D41" s="11" t="s">
        <v>94</v>
      </c>
      <c r="E41" s="11" t="s">
        <v>95</v>
      </c>
      <c r="F41" s="11">
        <v>100</v>
      </c>
      <c r="G41" s="11">
        <v>25</v>
      </c>
      <c r="H41" s="11">
        <v>5</v>
      </c>
      <c r="I41" s="11">
        <f t="shared" si="2"/>
        <v>130</v>
      </c>
      <c r="J41" s="31">
        <v>3.55</v>
      </c>
      <c r="K41" s="32">
        <f t="shared" si="0"/>
        <v>461.5</v>
      </c>
    </row>
    <row r="42" spans="1:11" ht="18" x14ac:dyDescent="0.2">
      <c r="A42" s="16">
        <f t="shared" si="1"/>
        <v>38</v>
      </c>
      <c r="B42" s="3" t="s">
        <v>96</v>
      </c>
      <c r="C42" s="11" t="s">
        <v>97</v>
      </c>
      <c r="D42" s="11" t="s">
        <v>98</v>
      </c>
      <c r="E42" s="11" t="s">
        <v>99</v>
      </c>
      <c r="F42" s="11">
        <v>125</v>
      </c>
      <c r="G42" s="11">
        <v>22</v>
      </c>
      <c r="H42" s="11">
        <v>5</v>
      </c>
      <c r="I42" s="11">
        <f t="shared" si="2"/>
        <v>152</v>
      </c>
      <c r="J42" s="31">
        <v>44</v>
      </c>
      <c r="K42" s="32">
        <f t="shared" si="0"/>
        <v>6688</v>
      </c>
    </row>
    <row r="43" spans="1:11" ht="27" x14ac:dyDescent="0.2">
      <c r="A43" s="16">
        <f t="shared" si="1"/>
        <v>39</v>
      </c>
      <c r="B43" s="14" t="s">
        <v>100</v>
      </c>
      <c r="C43" s="11" t="s">
        <v>101</v>
      </c>
      <c r="D43" s="11" t="s">
        <v>102</v>
      </c>
      <c r="E43" s="11" t="s">
        <v>103</v>
      </c>
      <c r="F43" s="11">
        <v>30</v>
      </c>
      <c r="G43" s="11">
        <v>50</v>
      </c>
      <c r="H43" s="11">
        <v>5</v>
      </c>
      <c r="I43" s="11">
        <f t="shared" si="2"/>
        <v>85</v>
      </c>
      <c r="J43" s="31">
        <v>3.58</v>
      </c>
      <c r="K43" s="32">
        <f t="shared" si="0"/>
        <v>304.3</v>
      </c>
    </row>
    <row r="44" spans="1:11" ht="27" x14ac:dyDescent="0.2">
      <c r="A44" s="16">
        <f t="shared" si="1"/>
        <v>40</v>
      </c>
      <c r="B44" s="3" t="s">
        <v>104</v>
      </c>
      <c r="C44" s="11" t="s">
        <v>105</v>
      </c>
      <c r="D44" s="11" t="s">
        <v>106</v>
      </c>
      <c r="E44" s="11" t="s">
        <v>16</v>
      </c>
      <c r="F44" s="11">
        <v>50</v>
      </c>
      <c r="G44" s="11">
        <v>65</v>
      </c>
      <c r="H44" s="11">
        <v>0</v>
      </c>
      <c r="I44" s="11">
        <f t="shared" si="2"/>
        <v>115</v>
      </c>
      <c r="J44" s="31">
        <v>3.98</v>
      </c>
      <c r="K44" s="32">
        <f t="shared" si="0"/>
        <v>457.7</v>
      </c>
    </row>
    <row r="45" spans="1:11" ht="18" x14ac:dyDescent="0.2">
      <c r="A45" s="16">
        <f t="shared" si="1"/>
        <v>41</v>
      </c>
      <c r="B45" s="15" t="s">
        <v>9</v>
      </c>
      <c r="C45" s="12" t="s">
        <v>107</v>
      </c>
      <c r="D45" s="12"/>
      <c r="E45" s="12" t="s">
        <v>23</v>
      </c>
      <c r="F45" s="12">
        <v>0</v>
      </c>
      <c r="G45" s="12">
        <v>0</v>
      </c>
      <c r="H45" s="12">
        <v>25</v>
      </c>
      <c r="I45" s="11">
        <f t="shared" si="2"/>
        <v>25</v>
      </c>
      <c r="J45" s="31">
        <v>1.45</v>
      </c>
      <c r="K45" s="32">
        <f t="shared" si="0"/>
        <v>36.25</v>
      </c>
    </row>
    <row r="46" spans="1:11" ht="27" x14ac:dyDescent="0.2">
      <c r="A46" s="16">
        <f t="shared" si="1"/>
        <v>42</v>
      </c>
      <c r="B46" s="3" t="s">
        <v>108</v>
      </c>
      <c r="C46" s="11" t="s">
        <v>109</v>
      </c>
      <c r="D46" s="11" t="s">
        <v>110</v>
      </c>
      <c r="E46" s="11" t="s">
        <v>111</v>
      </c>
      <c r="F46" s="11">
        <v>0</v>
      </c>
      <c r="G46" s="11">
        <v>35</v>
      </c>
      <c r="H46" s="11">
        <v>0</v>
      </c>
      <c r="I46" s="11">
        <f t="shared" si="2"/>
        <v>35</v>
      </c>
      <c r="J46" s="31">
        <v>1.6</v>
      </c>
      <c r="K46" s="32">
        <f t="shared" si="0"/>
        <v>56</v>
      </c>
    </row>
    <row r="47" spans="1:11" ht="18" x14ac:dyDescent="0.2">
      <c r="A47" s="16">
        <f t="shared" si="1"/>
        <v>43</v>
      </c>
      <c r="B47" s="10" t="s">
        <v>174</v>
      </c>
      <c r="C47" s="11" t="s">
        <v>149</v>
      </c>
      <c r="D47" s="11" t="s">
        <v>112</v>
      </c>
      <c r="E47" s="11" t="s">
        <v>16</v>
      </c>
      <c r="F47" s="11">
        <v>50</v>
      </c>
      <c r="G47" s="11">
        <v>35</v>
      </c>
      <c r="H47" s="11">
        <v>5</v>
      </c>
      <c r="I47" s="11">
        <f t="shared" si="2"/>
        <v>90</v>
      </c>
      <c r="J47" s="31">
        <v>6.42</v>
      </c>
      <c r="K47" s="32">
        <f t="shared" si="0"/>
        <v>577.79999999999995</v>
      </c>
    </row>
    <row r="48" spans="1:11" ht="18" x14ac:dyDescent="0.2">
      <c r="A48" s="16">
        <f t="shared" si="1"/>
        <v>44</v>
      </c>
      <c r="B48" s="3" t="s">
        <v>174</v>
      </c>
      <c r="C48" s="11" t="s">
        <v>150</v>
      </c>
      <c r="D48" s="11" t="s">
        <v>112</v>
      </c>
      <c r="E48" s="11" t="s">
        <v>16</v>
      </c>
      <c r="F48" s="11">
        <v>25</v>
      </c>
      <c r="G48" s="11">
        <v>35</v>
      </c>
      <c r="H48" s="11">
        <v>5</v>
      </c>
      <c r="I48" s="11">
        <f t="shared" si="2"/>
        <v>65</v>
      </c>
      <c r="J48" s="31">
        <v>10.9</v>
      </c>
      <c r="K48" s="32">
        <f t="shared" si="0"/>
        <v>708.5</v>
      </c>
    </row>
    <row r="49" spans="1:11" ht="18" x14ac:dyDescent="0.2">
      <c r="A49" s="16">
        <f t="shared" si="1"/>
        <v>45</v>
      </c>
      <c r="B49" s="3" t="s">
        <v>10</v>
      </c>
      <c r="C49" s="11" t="s">
        <v>113</v>
      </c>
      <c r="D49" s="11" t="s">
        <v>114</v>
      </c>
      <c r="E49" s="11" t="s">
        <v>16</v>
      </c>
      <c r="F49" s="11">
        <v>175</v>
      </c>
      <c r="G49" s="11">
        <v>100</v>
      </c>
      <c r="H49" s="11">
        <v>5</v>
      </c>
      <c r="I49" s="11">
        <f t="shared" si="2"/>
        <v>280</v>
      </c>
      <c r="J49" s="31">
        <v>1.38</v>
      </c>
      <c r="K49" s="32">
        <f t="shared" si="0"/>
        <v>386.4</v>
      </c>
    </row>
    <row r="50" spans="1:11" ht="18" x14ac:dyDescent="0.2">
      <c r="A50" s="16">
        <f t="shared" si="1"/>
        <v>46</v>
      </c>
      <c r="B50" s="3" t="s">
        <v>115</v>
      </c>
      <c r="C50" s="11" t="s">
        <v>116</v>
      </c>
      <c r="D50" s="11" t="s">
        <v>117</v>
      </c>
      <c r="E50" s="11" t="s">
        <v>16</v>
      </c>
      <c r="F50" s="11">
        <v>100</v>
      </c>
      <c r="G50" s="11">
        <v>150</v>
      </c>
      <c r="H50" s="11">
        <v>0</v>
      </c>
      <c r="I50" s="11">
        <f t="shared" si="2"/>
        <v>250</v>
      </c>
      <c r="J50" s="31">
        <v>1.19</v>
      </c>
      <c r="K50" s="32">
        <f t="shared" si="0"/>
        <v>297.5</v>
      </c>
    </row>
    <row r="51" spans="1:11" ht="18" x14ac:dyDescent="0.2">
      <c r="A51" s="16">
        <f t="shared" si="1"/>
        <v>47</v>
      </c>
      <c r="B51" s="14" t="s">
        <v>118</v>
      </c>
      <c r="C51" s="11" t="s">
        <v>119</v>
      </c>
      <c r="D51" s="11" t="s">
        <v>120</v>
      </c>
      <c r="E51" s="20" t="s">
        <v>175</v>
      </c>
      <c r="F51" s="20">
        <v>40</v>
      </c>
      <c r="G51" s="20">
        <v>75</v>
      </c>
      <c r="H51" s="20">
        <v>5</v>
      </c>
      <c r="I51" s="11">
        <f t="shared" si="2"/>
        <v>120</v>
      </c>
      <c r="J51" s="31">
        <v>32.950000000000003</v>
      </c>
      <c r="K51" s="32">
        <f t="shared" si="0"/>
        <v>3954.0000000000005</v>
      </c>
    </row>
    <row r="52" spans="1:11" ht="18" x14ac:dyDescent="0.2">
      <c r="A52" s="16">
        <f t="shared" si="1"/>
        <v>48</v>
      </c>
      <c r="B52" s="3" t="s">
        <v>121</v>
      </c>
      <c r="C52" s="11" t="s">
        <v>122</v>
      </c>
      <c r="D52" s="11" t="s">
        <v>123</v>
      </c>
      <c r="E52" s="11" t="s">
        <v>16</v>
      </c>
      <c r="F52" s="11">
        <v>200</v>
      </c>
      <c r="G52" s="11">
        <v>75</v>
      </c>
      <c r="H52" s="11">
        <v>12</v>
      </c>
      <c r="I52" s="11">
        <f t="shared" si="2"/>
        <v>287</v>
      </c>
      <c r="J52" s="31">
        <v>3.5</v>
      </c>
      <c r="K52" s="32">
        <f t="shared" si="0"/>
        <v>1004.5</v>
      </c>
    </row>
    <row r="53" spans="1:11" ht="18" x14ac:dyDescent="0.2">
      <c r="A53" s="16">
        <f t="shared" si="1"/>
        <v>49</v>
      </c>
      <c r="B53" s="3" t="s">
        <v>124</v>
      </c>
      <c r="C53" s="11" t="s">
        <v>125</v>
      </c>
      <c r="D53" s="11" t="s">
        <v>126</v>
      </c>
      <c r="E53" s="11" t="s">
        <v>127</v>
      </c>
      <c r="F53" s="11">
        <v>300</v>
      </c>
      <c r="G53" s="11">
        <v>125</v>
      </c>
      <c r="H53" s="11">
        <v>6</v>
      </c>
      <c r="I53" s="11">
        <f t="shared" si="2"/>
        <v>431</v>
      </c>
      <c r="J53" s="31">
        <v>1.7</v>
      </c>
      <c r="K53" s="32">
        <f t="shared" si="0"/>
        <v>732.69999999999993</v>
      </c>
    </row>
    <row r="54" spans="1:11" ht="18" x14ac:dyDescent="0.2">
      <c r="A54" s="16">
        <f t="shared" si="1"/>
        <v>50</v>
      </c>
      <c r="B54" s="3" t="s">
        <v>128</v>
      </c>
      <c r="C54" s="11" t="s">
        <v>129</v>
      </c>
      <c r="D54" s="11" t="s">
        <v>126</v>
      </c>
      <c r="E54" s="8" t="s">
        <v>132</v>
      </c>
      <c r="F54" s="11">
        <v>300</v>
      </c>
      <c r="G54" s="11">
        <v>125</v>
      </c>
      <c r="H54" s="11">
        <v>25</v>
      </c>
      <c r="I54" s="11">
        <f t="shared" si="2"/>
        <v>450</v>
      </c>
      <c r="J54" s="31">
        <v>1.78</v>
      </c>
      <c r="K54" s="32">
        <f t="shared" si="0"/>
        <v>801</v>
      </c>
    </row>
    <row r="55" spans="1:11" ht="18" x14ac:dyDescent="0.2">
      <c r="A55" s="16">
        <f t="shared" si="1"/>
        <v>51</v>
      </c>
      <c r="B55" s="3" t="s">
        <v>130</v>
      </c>
      <c r="C55" s="11" t="s">
        <v>131</v>
      </c>
      <c r="D55" s="11" t="s">
        <v>126</v>
      </c>
      <c r="E55" s="8" t="s">
        <v>176</v>
      </c>
      <c r="F55" s="11">
        <v>300</v>
      </c>
      <c r="G55" s="11">
        <v>125</v>
      </c>
      <c r="H55" s="11">
        <v>25</v>
      </c>
      <c r="I55" s="11">
        <f t="shared" si="2"/>
        <v>450</v>
      </c>
      <c r="J55" s="31">
        <v>1.99</v>
      </c>
      <c r="K55" s="32">
        <f t="shared" si="0"/>
        <v>895.5</v>
      </c>
    </row>
    <row r="56" spans="1:11" ht="18" x14ac:dyDescent="0.2">
      <c r="A56" s="16">
        <f t="shared" si="1"/>
        <v>52</v>
      </c>
      <c r="B56" s="3" t="s">
        <v>133</v>
      </c>
      <c r="C56" s="11" t="s">
        <v>134</v>
      </c>
      <c r="D56" s="11" t="s">
        <v>126</v>
      </c>
      <c r="E56" s="8" t="s">
        <v>132</v>
      </c>
      <c r="F56" s="11">
        <v>300</v>
      </c>
      <c r="G56" s="11">
        <v>125</v>
      </c>
      <c r="H56" s="11">
        <v>25</v>
      </c>
      <c r="I56" s="11">
        <f t="shared" si="2"/>
        <v>450</v>
      </c>
      <c r="J56" s="31">
        <v>1.75</v>
      </c>
      <c r="K56" s="32">
        <f t="shared" si="0"/>
        <v>787.5</v>
      </c>
    </row>
    <row r="57" spans="1:11" ht="18" x14ac:dyDescent="0.2">
      <c r="A57" s="16">
        <f t="shared" si="1"/>
        <v>53</v>
      </c>
      <c r="B57" s="3" t="s">
        <v>177</v>
      </c>
      <c r="C57" s="11" t="s">
        <v>135</v>
      </c>
      <c r="D57" s="11" t="s">
        <v>136</v>
      </c>
      <c r="E57" s="11" t="s">
        <v>16</v>
      </c>
      <c r="F57" s="11">
        <v>100</v>
      </c>
      <c r="G57" s="11">
        <v>50</v>
      </c>
      <c r="H57" s="11">
        <v>25</v>
      </c>
      <c r="I57" s="11">
        <f t="shared" si="2"/>
        <v>175</v>
      </c>
      <c r="J57" s="31">
        <v>12.48</v>
      </c>
      <c r="K57" s="32">
        <f t="shared" si="0"/>
        <v>2184</v>
      </c>
    </row>
    <row r="58" spans="1:11" ht="18" x14ac:dyDescent="0.2">
      <c r="A58" s="16">
        <f t="shared" si="1"/>
        <v>54</v>
      </c>
      <c r="B58" s="3" t="s">
        <v>178</v>
      </c>
      <c r="C58" s="11" t="s">
        <v>137</v>
      </c>
      <c r="D58" s="11" t="s">
        <v>138</v>
      </c>
      <c r="E58" s="20" t="s">
        <v>16</v>
      </c>
      <c r="F58" s="20">
        <v>20</v>
      </c>
      <c r="G58" s="20">
        <v>10</v>
      </c>
      <c r="H58" s="20">
        <v>3</v>
      </c>
      <c r="I58" s="11">
        <f t="shared" si="2"/>
        <v>33</v>
      </c>
      <c r="J58" s="31">
        <v>14.9</v>
      </c>
      <c r="K58" s="32">
        <f t="shared" si="0"/>
        <v>491.7</v>
      </c>
    </row>
    <row r="59" spans="1:11" x14ac:dyDescent="0.2">
      <c r="A59" s="21" t="s">
        <v>179</v>
      </c>
      <c r="B59" s="21"/>
      <c r="C59" s="21"/>
      <c r="D59" s="21"/>
      <c r="E59" s="21"/>
      <c r="F59" s="21"/>
      <c r="G59" s="21"/>
      <c r="H59" s="21"/>
      <c r="I59" s="21"/>
      <c r="J59" s="22">
        <f>SUM(K5:K58)</f>
        <v>44932.68</v>
      </c>
      <c r="K59" s="23"/>
    </row>
    <row r="61" spans="1:11" x14ac:dyDescent="0.2">
      <c r="A61" s="29" t="s">
        <v>12</v>
      </c>
      <c r="B61" s="29"/>
      <c r="C61" s="29"/>
      <c r="D61" s="29"/>
      <c r="E61" s="29"/>
      <c r="F61" s="29"/>
      <c r="G61" s="29"/>
      <c r="H61" s="29"/>
      <c r="I61" s="30"/>
      <c r="J61" s="30"/>
      <c r="K61" s="30"/>
    </row>
  </sheetData>
  <sortState ref="B5:K117">
    <sortCondition ref="B5"/>
  </sortState>
  <mergeCells count="4">
    <mergeCell ref="J59:K59"/>
    <mergeCell ref="A3:K3"/>
    <mergeCell ref="A1:K1"/>
    <mergeCell ref="A59:I59"/>
  </mergeCells>
  <pageMargins left="0.51181102362204722" right="0.31496062992125984" top="1.7716535433070868" bottom="0.78740157480314965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licitação</vt:lpstr>
      <vt:lpstr>Plan1</vt:lpstr>
      <vt:lpstr>licitação!Area_de_impressao</vt:lpstr>
    </vt:vector>
  </TitlesOfParts>
  <Company>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Notebook</cp:lastModifiedBy>
  <cp:lastPrinted>2020-03-09T14:11:21Z</cp:lastPrinted>
  <dcterms:created xsi:type="dcterms:W3CDTF">2009-12-23T11:46:19Z</dcterms:created>
  <dcterms:modified xsi:type="dcterms:W3CDTF">2020-03-09T14:11:39Z</dcterms:modified>
</cp:coreProperties>
</file>